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d72b7ef9b670e00c/Dokumenter/Økonomi/Budget og regnskab 2022/"/>
    </mc:Choice>
  </mc:AlternateContent>
  <xr:revisionPtr revIDLastSave="181" documentId="11_3CC3D6BBD247771477525741594D4C97B63F3EB2" xr6:coauthVersionLast="47" xr6:coauthVersionMax="47" xr10:uidLastSave="{92175935-FFE4-452A-BF07-1FFF14C45481}"/>
  <bookViews>
    <workbookView xWindow="-120" yWindow="-120" windowWidth="38640" windowHeight="21120" activeTab="1" xr2:uid="{00000000-000D-0000-FFFF-FFFF00000000}"/>
  </bookViews>
  <sheets>
    <sheet name="Resultatopgørelse 2022" sheetId="1" r:id="rId1"/>
    <sheet name="Balance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9" i="1"/>
  <c r="C9" i="2"/>
  <c r="C6" i="1"/>
  <c r="G9" i="2"/>
  <c r="C21" i="1" l="1"/>
  <c r="C24" i="1" s="1"/>
</calcChain>
</file>

<file path=xl/sharedStrings.xml><?xml version="1.0" encoding="utf-8"?>
<sst xmlns="http://schemas.openxmlformats.org/spreadsheetml/2006/main" count="31" uniqueCount="28">
  <si>
    <t>Indtægter</t>
  </si>
  <si>
    <t>Dato</t>
  </si>
  <si>
    <t>Udgifter</t>
  </si>
  <si>
    <t>Indestående på vejfonden: 9225 4587034811</t>
  </si>
  <si>
    <t>Indestående på foreningskonto: 9225 4587034803</t>
  </si>
  <si>
    <t>Kontingent</t>
  </si>
  <si>
    <t>Årets resultat - overskud</t>
  </si>
  <si>
    <t>Balance, grundejerforeningen Romerriget 2022</t>
  </si>
  <si>
    <t>Resultatopgørelse, grundejerforeningen Romerriget 2022</t>
  </si>
  <si>
    <t>Gebyrer bank</t>
  </si>
  <si>
    <t>Gebyrer BS</t>
  </si>
  <si>
    <t>Grønne arealer + saltning</t>
  </si>
  <si>
    <t>Investeringer</t>
  </si>
  <si>
    <t>Forplejning</t>
  </si>
  <si>
    <t>Hjemmeside</t>
  </si>
  <si>
    <t>Parcelhusejernes Landsforening</t>
  </si>
  <si>
    <t>Diverse (kørsel, kontorhold)</t>
  </si>
  <si>
    <t>Tilbageført gebyr bank</t>
  </si>
  <si>
    <t>Overført fra driftkonto</t>
  </si>
  <si>
    <t>Overført til vejfond</t>
  </si>
  <si>
    <t>Negative renter</t>
  </si>
  <si>
    <t>Driftkonto renter</t>
  </si>
  <si>
    <t>Vejfond renter</t>
  </si>
  <si>
    <t>Driftkonto gebyrer</t>
  </si>
  <si>
    <t>Vejfond gebyrer</t>
  </si>
  <si>
    <t>Årets resultat 2022</t>
  </si>
  <si>
    <t>Indtægter i alt 2022</t>
  </si>
  <si>
    <t>Udgifter i alt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</si>
</sst>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r.&quot;;[Red]\-#,##0.00\ &quot;kr.&quot;"/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#,##0.00\ &quot;kr.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8"/>
      <color rgb="FF1F1F1F"/>
      <name val="Verdan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0" fontId="4" fillId="0" borderId="0" xfId="0" applyFont="1"/>
    <xf numFmtId="0" fontId="3" fillId="0" borderId="0" xfId="0" applyFont="1"/>
    <xf numFmtId="16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165" fontId="3" fillId="0" borderId="0" xfId="0" applyNumberFormat="1" applyFont="1" applyAlignment="1">
      <alignment horizontal="right"/>
    </xf>
    <xf numFmtId="0" fontId="6" fillId="0" borderId="0" xfId="0" applyFont="1"/>
    <xf numFmtId="165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4" fontId="7" fillId="0" borderId="0" xfId="0" applyNumberFormat="1" applyFont="1"/>
    <xf numFmtId="0" fontId="8" fillId="0" borderId="0" xfId="0" applyFont="1"/>
    <xf numFmtId="14" fontId="6" fillId="0" borderId="0" xfId="0" applyNumberFormat="1" applyFont="1"/>
    <xf numFmtId="165" fontId="8" fillId="0" borderId="0" xfId="0" applyNumberFormat="1" applyFont="1"/>
    <xf numFmtId="0" fontId="9" fillId="0" borderId="0" xfId="0" applyFont="1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164" fontId="0" fillId="0" borderId="0" xfId="1" applyFont="1" applyBorder="1" applyAlignment="1">
      <alignment horizontal="right"/>
    </xf>
    <xf numFmtId="165" fontId="0" fillId="0" borderId="0" xfId="0" applyNumberFormat="1" applyAlignment="1">
      <alignment vertical="center"/>
    </xf>
    <xf numFmtId="44" fontId="11" fillId="0" borderId="0" xfId="0" applyNumberFormat="1" applyFont="1"/>
    <xf numFmtId="0" fontId="11" fillId="0" borderId="0" xfId="0" applyFont="1"/>
    <xf numFmtId="44" fontId="11" fillId="0" borderId="0" xfId="0" applyNumberFormat="1" applyFont="1" applyAlignment="1">
      <alignment horizontal="right"/>
    </xf>
    <xf numFmtId="8" fontId="11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workbookViewId="0">
      <selection activeCell="B22" sqref="B22"/>
    </sheetView>
  </sheetViews>
  <sheetFormatPr defaultRowHeight="15" x14ac:dyDescent="0.25"/>
  <cols>
    <col min="1" max="1" width="10.85546875" customWidth="1"/>
    <col min="2" max="2" width="30" bestFit="1" customWidth="1"/>
    <col min="3" max="3" width="24.42578125" style="20" customWidth="1"/>
    <col min="4" max="4" width="45.28515625" bestFit="1" customWidth="1"/>
    <col min="5" max="5" width="15.28515625" style="6" customWidth="1"/>
    <col min="6" max="6" width="14.85546875" customWidth="1"/>
    <col min="7" max="7" width="11" bestFit="1" customWidth="1"/>
    <col min="10" max="10" width="11" bestFit="1" customWidth="1"/>
  </cols>
  <sheetData>
    <row r="1" spans="1:7" ht="18.75" x14ac:dyDescent="0.3">
      <c r="A1" s="2" t="s">
        <v>8</v>
      </c>
    </row>
    <row r="2" spans="1:7" x14ac:dyDescent="0.25">
      <c r="E2" s="7"/>
    </row>
    <row r="3" spans="1:7" x14ac:dyDescent="0.25">
      <c r="A3" s="5" t="s">
        <v>0</v>
      </c>
      <c r="B3" s="23" t="s">
        <v>5</v>
      </c>
      <c r="C3" s="30">
        <v>187600</v>
      </c>
      <c r="E3" s="7"/>
    </row>
    <row r="4" spans="1:7" x14ac:dyDescent="0.25">
      <c r="B4" t="s">
        <v>17</v>
      </c>
      <c r="C4" s="26">
        <v>250</v>
      </c>
      <c r="E4" s="7"/>
      <c r="F4" s="7"/>
    </row>
    <row r="5" spans="1:7" x14ac:dyDescent="0.25">
      <c r="B5" t="s">
        <v>18</v>
      </c>
      <c r="C5" s="26">
        <v>300000</v>
      </c>
      <c r="D5" s="5"/>
      <c r="E5" s="7"/>
    </row>
    <row r="6" spans="1:7" x14ac:dyDescent="0.25">
      <c r="B6" s="12" t="s">
        <v>26</v>
      </c>
      <c r="C6" s="13">
        <f>SUM(C3:C5)</f>
        <v>487850</v>
      </c>
      <c r="E6" s="9"/>
    </row>
    <row r="7" spans="1:7" x14ac:dyDescent="0.25">
      <c r="E7" s="9"/>
    </row>
    <row r="8" spans="1:7" x14ac:dyDescent="0.25">
      <c r="C8" s="21"/>
    </row>
    <row r="9" spans="1:7" x14ac:dyDescent="0.25">
      <c r="E9" s="7"/>
    </row>
    <row r="11" spans="1:7" x14ac:dyDescent="0.25">
      <c r="A11" s="5" t="s">
        <v>2</v>
      </c>
      <c r="B11" s="28" t="s">
        <v>9</v>
      </c>
      <c r="C11" s="27">
        <f>E11+E12</f>
        <v>-2717</v>
      </c>
      <c r="D11" s="7" t="s">
        <v>23</v>
      </c>
      <c r="E11" s="6">
        <v>-1867</v>
      </c>
    </row>
    <row r="12" spans="1:7" x14ac:dyDescent="0.25">
      <c r="B12" s="28" t="s">
        <v>10</v>
      </c>
      <c r="C12" s="27">
        <v>-1589.94</v>
      </c>
      <c r="D12" s="29" t="s">
        <v>24</v>
      </c>
      <c r="E12" s="25">
        <v>-850</v>
      </c>
    </row>
    <row r="13" spans="1:7" x14ac:dyDescent="0.25">
      <c r="B13" s="28" t="s">
        <v>11</v>
      </c>
      <c r="C13" s="27">
        <v>-78687.5</v>
      </c>
      <c r="E13" s="9"/>
      <c r="G13" s="3"/>
    </row>
    <row r="14" spans="1:7" x14ac:dyDescent="0.25">
      <c r="B14" s="28" t="s">
        <v>12</v>
      </c>
      <c r="C14" s="27">
        <v>-36815.630000000005</v>
      </c>
      <c r="D14" s="27"/>
      <c r="E14" s="9"/>
      <c r="G14" s="3"/>
    </row>
    <row r="15" spans="1:7" x14ac:dyDescent="0.25">
      <c r="B15" s="28" t="s">
        <v>13</v>
      </c>
      <c r="C15" s="27">
        <v>-3445.5099999999998</v>
      </c>
      <c r="D15" s="27"/>
      <c r="E15" s="9"/>
      <c r="G15" s="3"/>
    </row>
    <row r="16" spans="1:7" x14ac:dyDescent="0.25">
      <c r="B16" s="28" t="s">
        <v>14</v>
      </c>
      <c r="C16" s="27">
        <v>-901</v>
      </c>
      <c r="D16" s="27"/>
      <c r="E16" s="9"/>
      <c r="G16" s="9"/>
    </row>
    <row r="17" spans="2:7" x14ac:dyDescent="0.25">
      <c r="B17" s="28" t="s">
        <v>15</v>
      </c>
      <c r="C17" s="27">
        <v>-8448</v>
      </c>
      <c r="D17" s="27"/>
      <c r="E17" s="9"/>
      <c r="G17" s="3"/>
    </row>
    <row r="18" spans="2:7" ht="14.25" customHeight="1" x14ac:dyDescent="0.25">
      <c r="B18" s="28" t="s">
        <v>16</v>
      </c>
      <c r="C18" s="27">
        <v>-947.56</v>
      </c>
      <c r="D18" s="29" t="s">
        <v>21</v>
      </c>
      <c r="E18" s="9">
        <v>-3483.71</v>
      </c>
      <c r="F18" s="10"/>
    </row>
    <row r="19" spans="2:7" ht="14.25" customHeight="1" x14ac:dyDescent="0.25">
      <c r="B19" t="s">
        <v>20</v>
      </c>
      <c r="C19" s="27">
        <f>E18+E19</f>
        <v>-9103.380000000001</v>
      </c>
      <c r="D19" s="29" t="s">
        <v>22</v>
      </c>
      <c r="E19" s="9">
        <v>-5619.67</v>
      </c>
      <c r="F19" s="10"/>
    </row>
    <row r="20" spans="2:7" ht="14.25" customHeight="1" x14ac:dyDescent="0.25">
      <c r="B20" s="28" t="s">
        <v>19</v>
      </c>
      <c r="C20" s="27">
        <v>-300000</v>
      </c>
      <c r="D20" s="27"/>
      <c r="E20" s="9"/>
    </row>
    <row r="21" spans="2:7" x14ac:dyDescent="0.25">
      <c r="B21" s="17" t="s">
        <v>27</v>
      </c>
      <c r="C21" s="13">
        <f>SUM(C11:C20)</f>
        <v>-442655.52</v>
      </c>
      <c r="D21" s="27"/>
      <c r="E21" s="9"/>
    </row>
    <row r="22" spans="2:7" x14ac:dyDescent="0.25">
      <c r="B22" s="23"/>
      <c r="C22" s="24"/>
      <c r="D22" s="1"/>
      <c r="E22" s="9"/>
    </row>
    <row r="23" spans="2:7" x14ac:dyDescent="0.25">
      <c r="D23" s="1"/>
      <c r="E23" s="9"/>
    </row>
    <row r="24" spans="2:7" x14ac:dyDescent="0.25">
      <c r="B24" s="5" t="s">
        <v>6</v>
      </c>
      <c r="C24" s="11">
        <f>SUM(C6+C21)</f>
        <v>45194.479999999981</v>
      </c>
      <c r="D24" s="1"/>
      <c r="E24" s="9"/>
    </row>
    <row r="25" spans="2:7" x14ac:dyDescent="0.25">
      <c r="B25" s="1"/>
      <c r="C25" s="21"/>
      <c r="D25" s="1"/>
      <c r="E25" s="9"/>
    </row>
    <row r="26" spans="2:7" x14ac:dyDescent="0.25">
      <c r="B26" s="1"/>
      <c r="C26" s="21"/>
      <c r="D26" s="1"/>
      <c r="E26" s="9"/>
    </row>
    <row r="27" spans="2:7" x14ac:dyDescent="0.25">
      <c r="B27" s="1"/>
      <c r="C27" s="21"/>
      <c r="D27" s="1"/>
      <c r="E27" s="9"/>
    </row>
    <row r="28" spans="2:7" x14ac:dyDescent="0.25">
      <c r="B28" s="1"/>
      <c r="C28" s="21"/>
      <c r="D28" s="1"/>
      <c r="E28" s="9"/>
    </row>
    <row r="29" spans="2:7" x14ac:dyDescent="0.25">
      <c r="B29" s="1"/>
      <c r="C29" s="19"/>
      <c r="D29" s="1"/>
      <c r="E29" s="9"/>
    </row>
    <row r="30" spans="2:7" x14ac:dyDescent="0.25">
      <c r="B30" s="1"/>
      <c r="C30" s="21"/>
      <c r="D30" s="1"/>
      <c r="E30" s="9"/>
    </row>
    <row r="31" spans="2:7" x14ac:dyDescent="0.25">
      <c r="B31" s="1"/>
      <c r="C31" s="21"/>
      <c r="D31" s="1"/>
      <c r="E31" s="9"/>
    </row>
    <row r="32" spans="2:7" x14ac:dyDescent="0.25">
      <c r="B32" s="1"/>
      <c r="C32" s="21"/>
      <c r="D32" s="1"/>
      <c r="E32" s="9"/>
    </row>
    <row r="33" spans="2:5" x14ac:dyDescent="0.25">
      <c r="B33" s="1"/>
      <c r="C33" s="21"/>
      <c r="D33" s="1"/>
      <c r="E33" s="9"/>
    </row>
    <row r="34" spans="2:5" x14ac:dyDescent="0.25">
      <c r="B34" s="1"/>
      <c r="C34" s="21"/>
      <c r="D34" s="1"/>
      <c r="E34" s="9"/>
    </row>
    <row r="35" spans="2:5" x14ac:dyDescent="0.25">
      <c r="B35" s="1"/>
      <c r="C35" s="21"/>
      <c r="D35" s="1"/>
      <c r="E35" s="9"/>
    </row>
    <row r="36" spans="2:5" x14ac:dyDescent="0.25">
      <c r="B36" s="1"/>
      <c r="C36" s="21"/>
      <c r="D36" s="1"/>
      <c r="E36" s="9"/>
    </row>
    <row r="37" spans="2:5" x14ac:dyDescent="0.25">
      <c r="B37" s="1"/>
      <c r="C37" s="21"/>
      <c r="D37" s="1"/>
      <c r="E37" s="9"/>
    </row>
    <row r="38" spans="2:5" x14ac:dyDescent="0.25">
      <c r="B38" s="1"/>
      <c r="C38" s="21"/>
      <c r="D38" s="1"/>
      <c r="E38" s="9"/>
    </row>
    <row r="39" spans="2:5" x14ac:dyDescent="0.25">
      <c r="B39" s="1"/>
      <c r="C39" s="21"/>
      <c r="D39" s="1"/>
      <c r="E39" s="9"/>
    </row>
    <row r="40" spans="2:5" x14ac:dyDescent="0.25">
      <c r="B40" s="1"/>
      <c r="C40" s="21"/>
      <c r="D40" s="1"/>
      <c r="E40" s="9"/>
    </row>
    <row r="41" spans="2:5" x14ac:dyDescent="0.25">
      <c r="B41" s="1"/>
      <c r="C41" s="21"/>
      <c r="D41" s="1"/>
      <c r="E41" s="9"/>
    </row>
    <row r="42" spans="2:5" x14ac:dyDescent="0.25">
      <c r="B42" s="1"/>
      <c r="C42" s="21"/>
      <c r="D42" s="15"/>
      <c r="E42" s="14"/>
    </row>
    <row r="43" spans="2:5" x14ac:dyDescent="0.25">
      <c r="B43" s="1"/>
      <c r="C43" s="21"/>
    </row>
    <row r="44" spans="2:5" x14ac:dyDescent="0.25">
      <c r="B44" s="1"/>
      <c r="C44" s="21"/>
      <c r="E44" s="9"/>
    </row>
    <row r="45" spans="2:5" x14ac:dyDescent="0.25">
      <c r="B45" s="1"/>
      <c r="C45" s="21"/>
      <c r="E45" s="9"/>
    </row>
    <row r="46" spans="2:5" x14ac:dyDescent="0.25">
      <c r="B46" s="1"/>
      <c r="C46" s="21"/>
    </row>
    <row r="47" spans="2:5" x14ac:dyDescent="0.25">
      <c r="E47"/>
    </row>
    <row r="48" spans="2:5" x14ac:dyDescent="0.25">
      <c r="E48"/>
    </row>
    <row r="49" spans="1:5" x14ac:dyDescent="0.25">
      <c r="E49"/>
    </row>
    <row r="50" spans="1:5" x14ac:dyDescent="0.25">
      <c r="E50"/>
    </row>
    <row r="51" spans="1:5" x14ac:dyDescent="0.25">
      <c r="E51"/>
    </row>
    <row r="52" spans="1:5" x14ac:dyDescent="0.25">
      <c r="E52"/>
    </row>
    <row r="53" spans="1:5" x14ac:dyDescent="0.25">
      <c r="E53"/>
    </row>
    <row r="55" spans="1:5" x14ac:dyDescent="0.25">
      <c r="A55" s="1"/>
    </row>
    <row r="59" spans="1:5" x14ac:dyDescent="0.25">
      <c r="C59" s="22"/>
      <c r="D59" s="4"/>
      <c r="E59" s="8"/>
    </row>
  </sheetData>
  <phoneticPr fontId="5" type="noConversion"/>
  <pageMargins left="0.31496062992125984" right="0.31496062992125984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755E-F8B3-494B-B2CF-49DF2BD21332}">
  <sheetPr>
    <pageSetUpPr fitToPage="1"/>
  </sheetPr>
  <dimension ref="A1:G9"/>
  <sheetViews>
    <sheetView tabSelected="1" workbookViewId="0">
      <selection activeCell="G10" sqref="A1:G10"/>
    </sheetView>
  </sheetViews>
  <sheetFormatPr defaultRowHeight="15" x14ac:dyDescent="0.25"/>
  <cols>
    <col min="1" max="1" width="12.28515625" customWidth="1"/>
    <col min="2" max="2" width="45.28515625" bestFit="1" customWidth="1"/>
    <col min="3" max="3" width="20" customWidth="1"/>
    <col min="5" max="5" width="12.28515625" customWidth="1"/>
    <col min="6" max="6" width="45.28515625" bestFit="1" customWidth="1"/>
    <col min="7" max="8" width="17.140625" customWidth="1"/>
  </cols>
  <sheetData>
    <row r="1" spans="1:7" ht="18.75" x14ac:dyDescent="0.3">
      <c r="A1" s="2" t="s">
        <v>7</v>
      </c>
    </row>
    <row r="3" spans="1:7" x14ac:dyDescent="0.25">
      <c r="A3" t="s">
        <v>1</v>
      </c>
      <c r="C3" s="6"/>
      <c r="E3" t="s">
        <v>1</v>
      </c>
      <c r="G3" s="9"/>
    </row>
    <row r="4" spans="1:7" x14ac:dyDescent="0.25">
      <c r="A4" s="1">
        <v>44561</v>
      </c>
      <c r="B4" t="s">
        <v>4</v>
      </c>
      <c r="C4" s="9">
        <v>407165.13</v>
      </c>
      <c r="E4" s="1">
        <v>44926</v>
      </c>
      <c r="F4" t="s">
        <v>4</v>
      </c>
      <c r="G4" s="9">
        <v>158579.28</v>
      </c>
    </row>
    <row r="5" spans="1:7" x14ac:dyDescent="0.25">
      <c r="A5" s="1">
        <v>44561</v>
      </c>
      <c r="B5" t="s">
        <v>3</v>
      </c>
      <c r="C5" s="9">
        <v>599717.09</v>
      </c>
      <c r="E5" s="1">
        <v>44926</v>
      </c>
      <c r="F5" t="s">
        <v>3</v>
      </c>
      <c r="G5" s="9">
        <v>893497.42</v>
      </c>
    </row>
    <row r="6" spans="1:7" x14ac:dyDescent="0.25">
      <c r="B6" t="s">
        <v>25</v>
      </c>
      <c r="C6" s="11">
        <v>45194.48</v>
      </c>
      <c r="G6" s="9"/>
    </row>
    <row r="7" spans="1:7" x14ac:dyDescent="0.25">
      <c r="B7" s="23"/>
      <c r="C7" s="24"/>
      <c r="G7" s="9"/>
    </row>
    <row r="8" spans="1:7" x14ac:dyDescent="0.25">
      <c r="G8" s="9"/>
    </row>
    <row r="9" spans="1:7" x14ac:dyDescent="0.25">
      <c r="C9" s="18">
        <f>SUM(C4:C8)</f>
        <v>1052076.7</v>
      </c>
      <c r="D9" s="16"/>
      <c r="E9" s="16"/>
      <c r="F9" s="16"/>
      <c r="G9" s="18">
        <f>SUM(G4:G8)</f>
        <v>1052076.7</v>
      </c>
    </row>
  </sheetData>
  <pageMargins left="0.7" right="0.7" top="0.75" bottom="0.75" header="0.3" footer="0.3"/>
  <pageSetup paperSize="9" scale="8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Resultatopgørelse 2022</vt:lpstr>
      <vt:lpstr>Balance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Rikke Moller Lytje</dc:creator>
  <cp:lastModifiedBy>Birgitte Worm Due</cp:lastModifiedBy>
  <cp:lastPrinted>2023-01-07T19:00:25Z</cp:lastPrinted>
  <dcterms:created xsi:type="dcterms:W3CDTF">2017-03-23T07:54:49Z</dcterms:created>
  <dcterms:modified xsi:type="dcterms:W3CDTF">2023-02-26T20:04:31Z</dcterms:modified>
</cp:coreProperties>
</file>