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d72b7ef9b670e00c/Dokumenter/Økonomi/Budget og regnskab 2022/"/>
    </mc:Choice>
  </mc:AlternateContent>
  <xr:revisionPtr revIDLastSave="3" documentId="11_AC0FD792C04677147702552691DBE9AF46710E41" xr6:coauthVersionLast="47" xr6:coauthVersionMax="47" xr10:uidLastSave="{1112D854-944F-4238-918A-47E32B8B557C}"/>
  <bookViews>
    <workbookView xWindow="3150" yWindow="2025" windowWidth="28800" windowHeight="1534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H15" i="1" l="1"/>
  <c r="D42" i="1"/>
  <c r="D36" i="1"/>
  <c r="D14" i="1" l="1"/>
  <c r="D13" i="1"/>
  <c r="D12" i="1"/>
  <c r="D11" i="1"/>
  <c r="D9" i="1"/>
  <c r="D8" i="1"/>
  <c r="D7" i="1"/>
  <c r="D6" i="1"/>
  <c r="E9" i="1" l="1"/>
  <c r="E14" i="1"/>
  <c r="D15" i="1"/>
  <c r="D45" i="1" s="1"/>
  <c r="E15" i="1" l="1"/>
</calcChain>
</file>

<file path=xl/sharedStrings.xml><?xml version="1.0" encoding="utf-8"?>
<sst xmlns="http://schemas.openxmlformats.org/spreadsheetml/2006/main" count="37" uniqueCount="31">
  <si>
    <t>Indtægter</t>
  </si>
  <si>
    <t>Beløb</t>
  </si>
  <si>
    <t>Udgifter</t>
  </si>
  <si>
    <t>Netbank abonnement</t>
  </si>
  <si>
    <t>Ordinær kontigent 1. halvår 2022</t>
  </si>
  <si>
    <t>Ordinær kontigent 2. halvår 2022</t>
  </si>
  <si>
    <t>Nets</t>
  </si>
  <si>
    <t>Hjemmeside "Romerriget", dk-hostmaster</t>
  </si>
  <si>
    <t>Parcelhusejernes Landsforening, kontingent</t>
  </si>
  <si>
    <t>Parcelhusejernes Landsforening, forsikring</t>
  </si>
  <si>
    <t>Hjemmeside "Romerriget", one.com</t>
  </si>
  <si>
    <t>FI-kreditor-abonnenment, kortart 71</t>
  </si>
  <si>
    <t>Budget, grundejerforeningen Romerriget 2022</t>
  </si>
  <si>
    <t>Kontingent Jernaldervej 6 x 1.400</t>
  </si>
  <si>
    <t>Kontingent Keltervej 10 x 1.400</t>
  </si>
  <si>
    <t>Kontingent Romervej, lige numre 30 x 1.400</t>
  </si>
  <si>
    <t>Kontingent Romervej, ulige numre 20 x 1.400</t>
  </si>
  <si>
    <t>Kontogebyr, 2 konti</t>
  </si>
  <si>
    <t>Saltning af vej</t>
  </si>
  <si>
    <t>2021/22</t>
  </si>
  <si>
    <t>2020/21</t>
  </si>
  <si>
    <t>Grønne arealer (tilbud)</t>
  </si>
  <si>
    <t>FI gebyr, smågebyrer</t>
  </si>
  <si>
    <t>Rente 1,25 af indestående, ca. 1 mio.</t>
  </si>
  <si>
    <t>Budgetterede udgifter i alt 2022</t>
  </si>
  <si>
    <t>2019/20</t>
  </si>
  <si>
    <t>Bænkesæt</t>
  </si>
  <si>
    <t>Bålfad</t>
  </si>
  <si>
    <t>Kontroltal</t>
  </si>
  <si>
    <t>Budgetterede indtægter i alt 2022</t>
  </si>
  <si>
    <t>Forventet resultat - overskud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</si>
</sst>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\ &quot;kr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64" fontId="0" fillId="0" borderId="0" xfId="1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16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right"/>
    </xf>
    <xf numFmtId="164" fontId="0" fillId="0" borderId="1" xfId="1" applyFont="1" applyBorder="1" applyAlignment="1">
      <alignment horizontal="right"/>
    </xf>
    <xf numFmtId="0" fontId="5" fillId="0" borderId="0" xfId="0" applyFont="1"/>
    <xf numFmtId="14" fontId="4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14" fontId="0" fillId="0" borderId="0" xfId="0" applyNumberFormat="1" applyFont="1"/>
    <xf numFmtId="165" fontId="0" fillId="0" borderId="0" xfId="0" applyNumberFormat="1" applyFon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22" workbookViewId="0">
      <selection activeCell="D15" sqref="D15"/>
    </sheetView>
  </sheetViews>
  <sheetFormatPr defaultRowHeight="15" x14ac:dyDescent="0.25"/>
  <cols>
    <col min="1" max="1" width="10.85546875" customWidth="1"/>
    <col min="2" max="2" width="42.28515625" customWidth="1"/>
    <col min="3" max="3" width="11.85546875" customWidth="1"/>
    <col min="4" max="4" width="13.85546875" style="2" customWidth="1"/>
    <col min="5" max="8" width="12.85546875" bestFit="1" customWidth="1"/>
    <col min="9" max="9" width="11" bestFit="1" customWidth="1"/>
  </cols>
  <sheetData>
    <row r="1" spans="1:8" ht="18.75" x14ac:dyDescent="0.3">
      <c r="A1" s="4" t="s">
        <v>12</v>
      </c>
      <c r="D1" s="6"/>
    </row>
    <row r="2" spans="1:8" x14ac:dyDescent="0.25">
      <c r="D2" s="7"/>
    </row>
    <row r="3" spans="1:8" x14ac:dyDescent="0.25">
      <c r="A3" s="5" t="s">
        <v>0</v>
      </c>
      <c r="D3" s="7"/>
    </row>
    <row r="4" spans="1:8" x14ac:dyDescent="0.25">
      <c r="D4" s="16" t="s">
        <v>1</v>
      </c>
      <c r="E4" s="16" t="s">
        <v>28</v>
      </c>
      <c r="F4" s="17" t="s">
        <v>19</v>
      </c>
      <c r="G4" s="17" t="s">
        <v>20</v>
      </c>
      <c r="H4" s="17" t="s">
        <v>25</v>
      </c>
    </row>
    <row r="5" spans="1:8" x14ac:dyDescent="0.25">
      <c r="B5" s="5" t="s">
        <v>4</v>
      </c>
      <c r="D5" s="7"/>
      <c r="E5" s="9"/>
      <c r="F5" s="9"/>
      <c r="G5" s="9"/>
      <c r="H5" s="9"/>
    </row>
    <row r="6" spans="1:8" x14ac:dyDescent="0.25">
      <c r="B6" t="s">
        <v>13</v>
      </c>
      <c r="D6" s="8">
        <f>6*1400</f>
        <v>8400</v>
      </c>
      <c r="E6" s="9"/>
      <c r="F6" s="9"/>
      <c r="G6" s="9"/>
      <c r="H6" s="9"/>
    </row>
    <row r="7" spans="1:8" x14ac:dyDescent="0.25">
      <c r="B7" t="s">
        <v>14</v>
      </c>
      <c r="D7" s="8">
        <f>10*1400</f>
        <v>14000</v>
      </c>
      <c r="E7" s="9"/>
      <c r="F7" s="9"/>
      <c r="G7" s="9"/>
      <c r="H7" s="9"/>
    </row>
    <row r="8" spans="1:8" x14ac:dyDescent="0.25">
      <c r="B8" t="s">
        <v>15</v>
      </c>
      <c r="D8" s="8">
        <f>30*1400</f>
        <v>42000</v>
      </c>
      <c r="E8" s="9"/>
      <c r="F8" s="9"/>
      <c r="G8" s="9"/>
      <c r="H8" s="9"/>
    </row>
    <row r="9" spans="1:8" x14ac:dyDescent="0.25">
      <c r="B9" t="s">
        <v>16</v>
      </c>
      <c r="D9" s="8">
        <f>20*1400</f>
        <v>28000</v>
      </c>
      <c r="E9" s="9">
        <f>D6+D7+D8+D9</f>
        <v>92400</v>
      </c>
      <c r="F9" s="9"/>
      <c r="G9" s="9"/>
      <c r="H9" s="9"/>
    </row>
    <row r="10" spans="1:8" x14ac:dyDescent="0.25">
      <c r="B10" s="5" t="s">
        <v>5</v>
      </c>
      <c r="D10" s="8"/>
      <c r="E10" s="9"/>
      <c r="F10" s="9"/>
      <c r="G10" s="9"/>
      <c r="H10" s="9"/>
    </row>
    <row r="11" spans="1:8" x14ac:dyDescent="0.25">
      <c r="B11" t="s">
        <v>13</v>
      </c>
      <c r="D11" s="8">
        <f>6*1400</f>
        <v>8400</v>
      </c>
      <c r="E11" s="9"/>
      <c r="F11" s="9"/>
      <c r="G11" s="9"/>
      <c r="H11" s="9"/>
    </row>
    <row r="12" spans="1:8" x14ac:dyDescent="0.25">
      <c r="B12" t="s">
        <v>14</v>
      </c>
      <c r="D12" s="8">
        <f>10*1400</f>
        <v>14000</v>
      </c>
      <c r="E12" s="9"/>
      <c r="F12" s="9"/>
      <c r="G12" s="9"/>
      <c r="H12" s="9"/>
    </row>
    <row r="13" spans="1:8" x14ac:dyDescent="0.25">
      <c r="B13" t="s">
        <v>15</v>
      </c>
      <c r="D13" s="8">
        <f>30*1400</f>
        <v>42000</v>
      </c>
      <c r="E13" s="9"/>
      <c r="F13" s="9"/>
      <c r="G13" s="9"/>
      <c r="H13" s="9"/>
    </row>
    <row r="14" spans="1:8" x14ac:dyDescent="0.25">
      <c r="B14" t="s">
        <v>16</v>
      </c>
      <c r="D14" s="8">
        <f>20*1400</f>
        <v>28000</v>
      </c>
      <c r="E14" s="9">
        <f>D11+D12+D13+D14</f>
        <v>92400</v>
      </c>
      <c r="F14" s="9"/>
      <c r="G14" s="9"/>
      <c r="H14" s="9"/>
    </row>
    <row r="15" spans="1:8" x14ac:dyDescent="0.25">
      <c r="B15" s="10" t="s">
        <v>29</v>
      </c>
      <c r="C15" s="10"/>
      <c r="D15" s="11">
        <f>SUM(D5:D14)</f>
        <v>184800</v>
      </c>
      <c r="E15" s="9">
        <f>E9+E14</f>
        <v>184800</v>
      </c>
      <c r="F15" s="9">
        <v>148400</v>
      </c>
      <c r="G15" s="9">
        <v>124600</v>
      </c>
      <c r="H15" s="9">
        <f>117801-1500</f>
        <v>116301</v>
      </c>
    </row>
    <row r="16" spans="1:8" x14ac:dyDescent="0.25">
      <c r="D16" s="7"/>
      <c r="E16" s="9"/>
      <c r="F16" s="9"/>
      <c r="G16" s="9"/>
      <c r="H16" s="9"/>
    </row>
    <row r="17" spans="1:8" x14ac:dyDescent="0.25">
      <c r="D17" s="6"/>
      <c r="E17" s="9"/>
      <c r="F17" s="9"/>
      <c r="G17" s="9"/>
      <c r="H17" s="9"/>
    </row>
    <row r="18" spans="1:8" x14ac:dyDescent="0.25">
      <c r="A18" s="5" t="s">
        <v>2</v>
      </c>
      <c r="D18" s="6"/>
      <c r="E18" s="9"/>
      <c r="F18" s="9"/>
      <c r="G18" s="9"/>
      <c r="H18" s="9"/>
    </row>
    <row r="19" spans="1:8" x14ac:dyDescent="0.25">
      <c r="B19" s="3"/>
      <c r="C19" s="3"/>
      <c r="D19" s="12" t="s">
        <v>1</v>
      </c>
      <c r="E19" s="9"/>
      <c r="F19" s="9"/>
      <c r="G19" s="9"/>
      <c r="H19" s="9"/>
    </row>
    <row r="20" spans="1:8" x14ac:dyDescent="0.25">
      <c r="B20" s="1" t="s">
        <v>6</v>
      </c>
      <c r="D20" s="8">
        <v>395.52</v>
      </c>
      <c r="E20" s="9"/>
      <c r="F20" s="9"/>
      <c r="G20" s="9"/>
      <c r="H20" s="9"/>
    </row>
    <row r="21" spans="1:8" x14ac:dyDescent="0.25">
      <c r="B21" s="1"/>
      <c r="D21" s="8"/>
      <c r="E21" s="9"/>
      <c r="F21" s="9"/>
      <c r="G21" s="9"/>
      <c r="H21" s="9"/>
    </row>
    <row r="22" spans="1:8" x14ac:dyDescent="0.25">
      <c r="B22" s="1" t="s">
        <v>7</v>
      </c>
      <c r="D22" s="8">
        <v>60</v>
      </c>
      <c r="E22" s="9"/>
      <c r="F22" s="9"/>
      <c r="G22" s="9"/>
      <c r="H22" s="9"/>
    </row>
    <row r="23" spans="1:8" x14ac:dyDescent="0.25">
      <c r="B23" s="1" t="s">
        <v>10</v>
      </c>
      <c r="D23" s="8">
        <v>721</v>
      </c>
      <c r="E23" s="9"/>
      <c r="F23" s="9"/>
      <c r="G23" s="9"/>
      <c r="H23" s="9"/>
    </row>
    <row r="24" spans="1:8" x14ac:dyDescent="0.25">
      <c r="B24" s="1"/>
      <c r="D24" s="8"/>
      <c r="E24" s="9"/>
      <c r="F24" s="9"/>
      <c r="G24" s="9"/>
      <c r="H24" s="9"/>
    </row>
    <row r="25" spans="1:8" x14ac:dyDescent="0.25">
      <c r="B25" s="1" t="s">
        <v>17</v>
      </c>
      <c r="D25" s="8">
        <v>800</v>
      </c>
      <c r="E25" s="9"/>
      <c r="F25" s="9">
        <v>4000</v>
      </c>
      <c r="G25" s="9">
        <v>3000</v>
      </c>
      <c r="H25" s="9">
        <v>0</v>
      </c>
    </row>
    <row r="26" spans="1:8" x14ac:dyDescent="0.25">
      <c r="B26" s="1" t="s">
        <v>3</v>
      </c>
      <c r="D26" s="8">
        <v>1000</v>
      </c>
      <c r="E26" s="9"/>
      <c r="F26" s="9"/>
      <c r="G26" s="9"/>
      <c r="H26" s="9"/>
    </row>
    <row r="27" spans="1:8" x14ac:dyDescent="0.25">
      <c r="B27" s="18" t="s">
        <v>23</v>
      </c>
      <c r="C27" s="13"/>
      <c r="D27" s="19">
        <v>12500</v>
      </c>
      <c r="E27" s="9"/>
      <c r="F27" s="9">
        <v>13865.49</v>
      </c>
      <c r="G27" s="9">
        <v>9201.98</v>
      </c>
      <c r="H27" s="9">
        <v>4378.59</v>
      </c>
    </row>
    <row r="28" spans="1:8" x14ac:dyDescent="0.25">
      <c r="B28" s="1" t="s">
        <v>11</v>
      </c>
      <c r="D28" s="8">
        <v>150</v>
      </c>
      <c r="E28" s="9"/>
      <c r="F28" s="9"/>
      <c r="G28" s="9"/>
      <c r="H28" s="9"/>
    </row>
    <row r="29" spans="1:8" x14ac:dyDescent="0.25">
      <c r="B29" s="1" t="s">
        <v>22</v>
      </c>
      <c r="D29" s="8">
        <v>20</v>
      </c>
      <c r="E29" s="9"/>
      <c r="F29" s="9"/>
      <c r="G29" s="9"/>
      <c r="H29" s="9"/>
    </row>
    <row r="30" spans="1:8" x14ac:dyDescent="0.25">
      <c r="B30" s="1" t="s">
        <v>6</v>
      </c>
      <c r="D30" s="8">
        <v>401.75</v>
      </c>
      <c r="E30" s="9"/>
      <c r="F30" s="9"/>
      <c r="G30" s="9"/>
      <c r="H30" s="9"/>
    </row>
    <row r="31" spans="1:8" x14ac:dyDescent="0.25">
      <c r="B31" s="1"/>
      <c r="D31" s="8"/>
      <c r="E31" s="9"/>
      <c r="F31" s="9"/>
      <c r="G31" s="9"/>
      <c r="H31" s="9"/>
    </row>
    <row r="32" spans="1:8" x14ac:dyDescent="0.25">
      <c r="B32" s="1" t="s">
        <v>8</v>
      </c>
      <c r="D32" s="8">
        <v>6848</v>
      </c>
      <c r="E32" s="9"/>
      <c r="F32" s="9"/>
      <c r="G32" s="9"/>
      <c r="H32" s="9"/>
    </row>
    <row r="33" spans="2:8" x14ac:dyDescent="0.25">
      <c r="B33" s="1" t="s">
        <v>9</v>
      </c>
      <c r="D33" s="8">
        <v>1500</v>
      </c>
      <c r="E33" s="9"/>
      <c r="F33" s="9"/>
      <c r="G33" s="9"/>
      <c r="H33" s="9"/>
    </row>
    <row r="34" spans="2:8" x14ac:dyDescent="0.25">
      <c r="B34" s="1"/>
      <c r="D34" s="8"/>
      <c r="E34" s="9"/>
      <c r="F34" s="9"/>
      <c r="G34" s="9"/>
      <c r="H34" s="9"/>
    </row>
    <row r="35" spans="2:8" x14ac:dyDescent="0.25">
      <c r="B35" s="1" t="s">
        <v>18</v>
      </c>
      <c r="D35" s="8">
        <v>8000</v>
      </c>
      <c r="E35" s="9"/>
      <c r="F35" s="9">
        <v>13500</v>
      </c>
      <c r="G35" s="9">
        <v>2250</v>
      </c>
      <c r="H35" s="9"/>
    </row>
    <row r="36" spans="2:8" x14ac:dyDescent="0.25">
      <c r="B36" s="1" t="s">
        <v>21</v>
      </c>
      <c r="D36" s="8">
        <f>15625+34375</f>
        <v>50000</v>
      </c>
      <c r="E36" s="9"/>
      <c r="F36" s="9">
        <v>34375</v>
      </c>
      <c r="G36" s="9">
        <v>34375</v>
      </c>
      <c r="H36" s="9"/>
    </row>
    <row r="37" spans="2:8" x14ac:dyDescent="0.25">
      <c r="B37" s="1"/>
      <c r="D37" s="8"/>
      <c r="E37" s="9"/>
      <c r="F37" s="9"/>
      <c r="G37" s="9"/>
      <c r="H37" s="9"/>
    </row>
    <row r="38" spans="2:8" x14ac:dyDescent="0.25">
      <c r="B38" s="1" t="s">
        <v>26</v>
      </c>
      <c r="D38" s="8">
        <f>3*5500</f>
        <v>16500</v>
      </c>
      <c r="E38" s="9"/>
      <c r="F38" s="9"/>
      <c r="G38" s="9"/>
      <c r="H38" s="9"/>
    </row>
    <row r="39" spans="2:8" x14ac:dyDescent="0.25">
      <c r="B39" s="1" t="s">
        <v>27</v>
      </c>
      <c r="D39" s="8">
        <v>2000</v>
      </c>
      <c r="E39" s="9"/>
      <c r="F39" s="9"/>
      <c r="G39" s="9"/>
      <c r="H39" s="9"/>
    </row>
    <row r="40" spans="2:8" x14ac:dyDescent="0.25">
      <c r="B40" s="1"/>
      <c r="D40" s="8"/>
      <c r="E40" s="9"/>
      <c r="F40" s="9"/>
      <c r="G40" s="9"/>
      <c r="H40" s="9"/>
    </row>
    <row r="41" spans="2:8" x14ac:dyDescent="0.25">
      <c r="H41" s="9"/>
    </row>
    <row r="42" spans="2:8" x14ac:dyDescent="0.25">
      <c r="B42" s="14" t="s">
        <v>24</v>
      </c>
      <c r="C42" s="10"/>
      <c r="D42" s="11">
        <f>SUM(D20:D40)</f>
        <v>100896.27</v>
      </c>
      <c r="E42" s="9"/>
      <c r="F42" s="9"/>
      <c r="G42" s="9"/>
      <c r="H42" s="9"/>
    </row>
    <row r="43" spans="2:8" x14ac:dyDescent="0.25">
      <c r="D43" s="8"/>
      <c r="E43" s="9"/>
      <c r="F43" s="9"/>
      <c r="G43" s="9"/>
      <c r="H43" s="9"/>
    </row>
    <row r="44" spans="2:8" x14ac:dyDescent="0.25">
      <c r="D44" s="8"/>
      <c r="E44" s="9"/>
      <c r="F44" s="9"/>
      <c r="G44" s="9"/>
      <c r="H44" s="9"/>
    </row>
    <row r="45" spans="2:8" x14ac:dyDescent="0.25">
      <c r="B45" s="5" t="s">
        <v>30</v>
      </c>
      <c r="C45" s="5"/>
      <c r="D45" s="15">
        <f>SUM(D15-D42)</f>
        <v>83903.73</v>
      </c>
      <c r="E45" s="9"/>
      <c r="F45" s="9">
        <v>85282.52</v>
      </c>
      <c r="G45" s="9">
        <v>68169.33</v>
      </c>
      <c r="H45" s="9">
        <v>73313.460000000006</v>
      </c>
    </row>
    <row r="46" spans="2:8" x14ac:dyDescent="0.25">
      <c r="H46" s="9"/>
    </row>
  </sheetData>
  <phoneticPr fontId="6" type="noConversion"/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Moller Lytje</dc:creator>
  <cp:lastModifiedBy>Birgitte Worm Due</cp:lastModifiedBy>
  <cp:lastPrinted>2018-03-27T18:31:16Z</cp:lastPrinted>
  <dcterms:created xsi:type="dcterms:W3CDTF">2017-03-23T07:54:49Z</dcterms:created>
  <dcterms:modified xsi:type="dcterms:W3CDTF">2022-03-31T19:24:22Z</dcterms:modified>
</cp:coreProperties>
</file>